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EA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25" i="1"/>
  <c r="H20" i="1" s="1"/>
  <c r="H24" i="1"/>
  <c r="H23" i="1"/>
  <c r="H22" i="1"/>
  <c r="G20" i="1"/>
  <c r="F20" i="1"/>
  <c r="E20" i="1"/>
  <c r="D20" i="1"/>
  <c r="D8" i="1" s="1"/>
  <c r="H18" i="1"/>
  <c r="H17" i="1"/>
  <c r="H16" i="1"/>
  <c r="H15" i="1"/>
  <c r="H14" i="1"/>
  <c r="H13" i="1"/>
  <c r="G12" i="1"/>
  <c r="G10" i="1" s="1"/>
  <c r="G8" i="1" s="1"/>
  <c r="F10" i="1"/>
  <c r="E10" i="1"/>
  <c r="E8" i="1" s="1"/>
  <c r="D10" i="1"/>
  <c r="F8" i="1"/>
  <c r="A4" i="1"/>
  <c r="A1" i="1"/>
  <c r="H12" i="1" l="1"/>
  <c r="H10" i="1" s="1"/>
  <c r="H8" i="1" s="1"/>
</calcChain>
</file>

<file path=xl/sharedStrings.xml><?xml version="1.0" encoding="utf-8"?>
<sst xmlns="http://schemas.openxmlformats.org/spreadsheetml/2006/main" count="30" uniqueCount="30">
  <si>
    <t>Estado Analítico del Activo</t>
  </si>
  <si>
    <t>Del 01 de enero al 31 de diciembre de 2018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</si>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</sst>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165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 wrapText="1"/>
    </xf>
    <xf numFmtId="0" fontId="4" fillId="0" borderId="4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9" xfId="3" applyNumberFormat="1" applyFont="1" applyFill="1" applyBorder="1" applyAlignment="1">
      <alignment vertical="center"/>
    </xf>
    <xf numFmtId="0" fontId="4" fillId="0" borderId="5" xfId="3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3" fontId="5" fillId="0" borderId="9" xfId="0" applyNumberFormat="1" applyFont="1" applyFill="1" applyBorder="1" applyAlignment="1">
      <alignment vertical="top"/>
    </xf>
    <xf numFmtId="3" fontId="5" fillId="0" borderId="17" xfId="0" applyNumberFormat="1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3" fontId="5" fillId="0" borderId="9" xfId="1" applyNumberFormat="1" applyFont="1" applyFill="1" applyBorder="1" applyAlignment="1">
      <alignment vertical="top"/>
    </xf>
    <xf numFmtId="3" fontId="5" fillId="0" borderId="0" xfId="1" applyNumberFormat="1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3" fontId="7" fillId="0" borderId="9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3" fontId="8" fillId="0" borderId="9" xfId="1" applyNumberFormat="1" applyFont="1" applyFill="1" applyBorder="1" applyAlignment="1" applyProtection="1">
      <alignment vertical="top"/>
      <protection locked="0"/>
    </xf>
    <xf numFmtId="3" fontId="8" fillId="0" borderId="0" xfId="1" applyNumberFormat="1" applyFont="1" applyFill="1" applyBorder="1" applyAlignment="1" applyProtection="1">
      <alignment vertical="top"/>
      <protection locked="0"/>
    </xf>
    <xf numFmtId="3" fontId="8" fillId="0" borderId="9" xfId="1" applyNumberFormat="1" applyFont="1" applyFill="1" applyBorder="1" applyAlignment="1">
      <alignment vertical="top"/>
    </xf>
    <xf numFmtId="3" fontId="8" fillId="0" borderId="0" xfId="1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3" fontId="7" fillId="0" borderId="9" xfId="1" applyNumberFormat="1" applyFont="1" applyFill="1" applyBorder="1" applyAlignment="1">
      <alignment vertical="top"/>
    </xf>
    <xf numFmtId="3" fontId="7" fillId="0" borderId="0" xfId="1" applyNumberFormat="1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7" fillId="3" borderId="0" xfId="0" applyFont="1" applyFill="1" applyAlignment="1"/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left" vertical="top" wrapText="1"/>
    </xf>
    <xf numFmtId="0" fontId="10" fillId="0" borderId="0" xfId="0" applyFont="1"/>
  </cellXfs>
  <cellStyles count="9">
    <cellStyle name="=C:\WINNT\SYSTEM32\COMMAND.COM" xfId="3"/>
    <cellStyle name="Comma 2" xfId="4"/>
    <cellStyle name="Millares" xfId="1" builtinId="3"/>
    <cellStyle name="Millares 2" xfId="5"/>
    <cellStyle name="Normal" xfId="0" builtinId="0"/>
    <cellStyle name="Normal 2" xfId="2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513774</xdr:colOff>
      <xdr:row>3</xdr:row>
      <xdr:rowOff>133350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0"/>
          <a:ext cx="696654" cy="697230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37</xdr:row>
      <xdr:rowOff>0</xdr:rowOff>
    </xdr:from>
    <xdr:to>
      <xdr:col>2</xdr:col>
      <xdr:colOff>2438401</xdr:colOff>
      <xdr:row>40</xdr:row>
      <xdr:rowOff>30480</xdr:rowOff>
    </xdr:to>
    <xdr:sp macro="" textlink="">
      <xdr:nvSpPr>
        <xdr:cNvPr id="3" name="2 CuadroTexto"/>
        <xdr:cNvSpPr txBox="1"/>
      </xdr:nvSpPr>
      <xdr:spPr>
        <a:xfrm>
          <a:off x="182881" y="6918960"/>
          <a:ext cx="3230880" cy="57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7</xdr:col>
      <xdr:colOff>548640</xdr:colOff>
      <xdr:row>40</xdr:row>
      <xdr:rowOff>38100</xdr:rowOff>
    </xdr:to>
    <xdr:sp macro="" textlink="">
      <xdr:nvSpPr>
        <xdr:cNvPr id="4" name="3 CuadroTexto"/>
        <xdr:cNvSpPr txBox="1"/>
      </xdr:nvSpPr>
      <xdr:spPr>
        <a:xfrm>
          <a:off x="5334000" y="6918960"/>
          <a:ext cx="2415540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152400</xdr:colOff>
      <xdr:row>37</xdr:row>
      <xdr:rowOff>175260</xdr:rowOff>
    </xdr:from>
    <xdr:to>
      <xdr:col>2</xdr:col>
      <xdr:colOff>2499360</xdr:colOff>
      <xdr:row>37</xdr:row>
      <xdr:rowOff>175260</xdr:rowOff>
    </xdr:to>
    <xdr:cxnSp macro="">
      <xdr:nvCxnSpPr>
        <xdr:cNvPr id="5" name="4 Conector recto"/>
        <xdr:cNvCxnSpPr/>
      </xdr:nvCxnSpPr>
      <xdr:spPr>
        <a:xfrm>
          <a:off x="152400" y="7094220"/>
          <a:ext cx="3314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861060</xdr:colOff>
      <xdr:row>37</xdr:row>
      <xdr:rowOff>175260</xdr:rowOff>
    </xdr:from>
    <xdr:to>
      <xdr:col>7</xdr:col>
      <xdr:colOff>586740</xdr:colOff>
      <xdr:row>38</xdr:row>
      <xdr:rowOff>0</xdr:rowOff>
    </xdr:to>
    <xdr:cxnSp macro="">
      <xdr:nvCxnSpPr>
        <xdr:cNvPr id="6" name="5 Conector recto"/>
        <xdr:cNvCxnSpPr/>
      </xdr:nvCxnSpPr>
      <xdr:spPr>
        <a:xfrm flipV="1">
          <a:off x="5212080" y="7094220"/>
          <a:ext cx="257556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18%20fomrato%20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/>
      <sheetData sheetId="1">
        <row r="1">
          <cell r="A1" t="str">
            <v>Universidad Autonoma de Baja California</v>
          </cell>
        </row>
        <row r="4">
          <cell r="A4" t="str">
            <v>Cuenta pública 2018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G17" sqref="G17"/>
    </sheetView>
  </sheetViews>
  <sheetFormatPr baseColWidth="10" defaultRowHeight="14.4" x14ac:dyDescent="0.3"/>
  <cols>
    <col min="1" max="1" width="2.6640625" customWidth="1"/>
    <col min="3" max="3" width="36.33203125" customWidth="1"/>
    <col min="4" max="4" width="12.88671875" bestFit="1" customWidth="1"/>
    <col min="5" max="6" width="14.33203125" bestFit="1" customWidth="1"/>
    <col min="7" max="7" width="12.88671875" bestFit="1" customWidth="1"/>
    <col min="9" max="9" width="1" customWidth="1"/>
  </cols>
  <sheetData>
    <row r="1" spans="1:9" x14ac:dyDescent="0.3">
      <c r="A1" s="1" t="str">
        <f>+[1]ESF!A1</f>
        <v>Universidad Autonoma de Baja California</v>
      </c>
      <c r="B1" s="2"/>
      <c r="C1" s="2"/>
      <c r="D1" s="2"/>
      <c r="E1" s="2"/>
      <c r="F1" s="2"/>
      <c r="G1" s="2"/>
      <c r="H1" s="2"/>
      <c r="I1" s="3"/>
    </row>
    <row r="2" spans="1:9" ht="15" customHeight="1" x14ac:dyDescent="0.3">
      <c r="A2" s="4" t="s">
        <v>0</v>
      </c>
      <c r="B2" s="5"/>
      <c r="C2" s="5"/>
      <c r="D2" s="5"/>
      <c r="E2" s="5"/>
      <c r="F2" s="5"/>
      <c r="G2" s="5"/>
      <c r="H2" s="5"/>
      <c r="I2" s="6"/>
    </row>
    <row r="3" spans="1:9" ht="15" customHeight="1" x14ac:dyDescent="0.3">
      <c r="A3" s="4" t="s">
        <v>1</v>
      </c>
      <c r="B3" s="5"/>
      <c r="C3" s="5"/>
      <c r="D3" s="5"/>
      <c r="E3" s="5"/>
      <c r="F3" s="5"/>
      <c r="G3" s="5"/>
      <c r="H3" s="5"/>
      <c r="I3" s="6"/>
    </row>
    <row r="4" spans="1:9" ht="15" customHeight="1" x14ac:dyDescent="0.3">
      <c r="A4" s="7" t="str">
        <f>+[1]ESF!A4</f>
        <v>Cuenta pública 2018</v>
      </c>
      <c r="B4" s="8"/>
      <c r="C4" s="8"/>
      <c r="D4" s="8"/>
      <c r="E4" s="8"/>
      <c r="F4" s="8"/>
      <c r="G4" s="8"/>
      <c r="H4" s="8"/>
      <c r="I4" s="9"/>
    </row>
    <row r="5" spans="1:9" ht="24" x14ac:dyDescent="0.3">
      <c r="A5" s="10"/>
      <c r="B5" s="11" t="s">
        <v>2</v>
      </c>
      <c r="C5" s="11"/>
      <c r="D5" s="12" t="s">
        <v>3</v>
      </c>
      <c r="E5" s="13" t="s">
        <v>4</v>
      </c>
      <c r="F5" s="14" t="s">
        <v>5</v>
      </c>
      <c r="G5" s="14" t="s">
        <v>6</v>
      </c>
      <c r="H5" s="15" t="s">
        <v>7</v>
      </c>
      <c r="I5" s="16"/>
    </row>
    <row r="6" spans="1:9" x14ac:dyDescent="0.3">
      <c r="A6" s="17"/>
      <c r="B6" s="18"/>
      <c r="C6" s="18"/>
      <c r="D6" s="19">
        <v>1</v>
      </c>
      <c r="E6" s="20">
        <v>2</v>
      </c>
      <c r="F6" s="21">
        <v>3</v>
      </c>
      <c r="G6" s="21" t="s">
        <v>8</v>
      </c>
      <c r="H6" s="22" t="s">
        <v>9</v>
      </c>
      <c r="I6" s="23"/>
    </row>
    <row r="7" spans="1:9" x14ac:dyDescent="0.3">
      <c r="A7" s="24"/>
      <c r="B7" s="25"/>
      <c r="C7" s="25"/>
      <c r="D7" s="26"/>
      <c r="E7" s="25"/>
      <c r="F7" s="26"/>
      <c r="G7" s="26"/>
      <c r="H7" s="25"/>
      <c r="I7" s="27"/>
    </row>
    <row r="8" spans="1:9" x14ac:dyDescent="0.3">
      <c r="A8" s="28"/>
      <c r="B8" s="29" t="s">
        <v>10</v>
      </c>
      <c r="C8" s="29"/>
      <c r="D8" s="30">
        <f>D10+D20</f>
        <v>4061948818</v>
      </c>
      <c r="E8" s="30">
        <f t="shared" ref="E8:H8" si="0">E10+E20</f>
        <v>194569973670.94998</v>
      </c>
      <c r="F8" s="30">
        <f t="shared" si="0"/>
        <v>194718802658.78</v>
      </c>
      <c r="G8" s="30">
        <f t="shared" si="0"/>
        <v>3913119830.1700029</v>
      </c>
      <c r="H8" s="31">
        <f t="shared" si="0"/>
        <v>-148828987.82999632</v>
      </c>
      <c r="I8" s="32"/>
    </row>
    <row r="9" spans="1:9" x14ac:dyDescent="0.3">
      <c r="A9" s="28"/>
      <c r="B9" s="33"/>
      <c r="C9" s="33"/>
      <c r="D9" s="30"/>
      <c r="E9" s="34"/>
      <c r="F9" s="30"/>
      <c r="G9" s="30"/>
      <c r="H9" s="34"/>
      <c r="I9" s="32"/>
    </row>
    <row r="10" spans="1:9" x14ac:dyDescent="0.3">
      <c r="A10" s="35"/>
      <c r="B10" s="36" t="s">
        <v>11</v>
      </c>
      <c r="C10" s="36"/>
      <c r="D10" s="37">
        <f>SUM(D12:D18)</f>
        <v>616889459</v>
      </c>
      <c r="E10" s="38">
        <f t="shared" ref="E10:H10" si="1">SUM(E12:E18)</f>
        <v>188855398662.29999</v>
      </c>
      <c r="F10" s="37">
        <f t="shared" si="1"/>
        <v>188886836696.95001</v>
      </c>
      <c r="G10" s="37">
        <f t="shared" si="1"/>
        <v>585451424.35000312</v>
      </c>
      <c r="H10" s="38">
        <f t="shared" si="1"/>
        <v>-31438034.649996884</v>
      </c>
      <c r="I10" s="39"/>
    </row>
    <row r="11" spans="1:9" x14ac:dyDescent="0.3">
      <c r="A11" s="40"/>
      <c r="B11" s="41"/>
      <c r="C11" s="41"/>
      <c r="D11" s="42"/>
      <c r="E11" s="43"/>
      <c r="F11" s="42"/>
      <c r="G11" s="42"/>
      <c r="H11" s="43"/>
      <c r="I11" s="44"/>
    </row>
    <row r="12" spans="1:9" x14ac:dyDescent="0.3">
      <c r="A12" s="40"/>
      <c r="B12" s="45" t="s">
        <v>12</v>
      </c>
      <c r="C12" s="45"/>
      <c r="D12" s="46">
        <v>456324801</v>
      </c>
      <c r="E12" s="47">
        <v>182271852430.39001</v>
      </c>
      <c r="F12" s="46">
        <v>182282423062.20001</v>
      </c>
      <c r="G12" s="48">
        <f>+D12+E12-F12</f>
        <v>445754169.19000244</v>
      </c>
      <c r="H12" s="49">
        <f>G12-D12</f>
        <v>-10570631.809997559</v>
      </c>
      <c r="I12" s="44"/>
    </row>
    <row r="13" spans="1:9" x14ac:dyDescent="0.3">
      <c r="A13" s="40"/>
      <c r="B13" s="45" t="s">
        <v>13</v>
      </c>
      <c r="C13" s="45"/>
      <c r="D13" s="46">
        <v>125050995</v>
      </c>
      <c r="E13" s="47">
        <v>6314093180.6800003</v>
      </c>
      <c r="F13" s="46">
        <v>6333419402.8999996</v>
      </c>
      <c r="G13" s="48">
        <v>105724772.78000069</v>
      </c>
      <c r="H13" s="49">
        <f t="shared" ref="H13:H18" si="2">G13-D13</f>
        <v>-19326222.219999313</v>
      </c>
      <c r="I13" s="44"/>
    </row>
    <row r="14" spans="1:9" x14ac:dyDescent="0.3">
      <c r="A14" s="40"/>
      <c r="B14" s="45" t="s">
        <v>14</v>
      </c>
      <c r="C14" s="45"/>
      <c r="D14" s="46">
        <v>11189600</v>
      </c>
      <c r="E14" s="47">
        <v>114414307.77</v>
      </c>
      <c r="F14" s="46">
        <v>125203004.15000001</v>
      </c>
      <c r="G14" s="48">
        <v>400903.61999998987</v>
      </c>
      <c r="H14" s="49">
        <f t="shared" si="2"/>
        <v>-10788696.38000001</v>
      </c>
      <c r="I14" s="44"/>
    </row>
    <row r="15" spans="1:9" x14ac:dyDescent="0.3">
      <c r="A15" s="40"/>
      <c r="B15" s="45" t="s">
        <v>15</v>
      </c>
      <c r="C15" s="45"/>
      <c r="D15" s="46">
        <v>10447611</v>
      </c>
      <c r="E15" s="47">
        <v>18206934.609999999</v>
      </c>
      <c r="F15" s="46">
        <v>17906913.010000002</v>
      </c>
      <c r="G15" s="48">
        <v>10747632.599999998</v>
      </c>
      <c r="H15" s="49">
        <f t="shared" si="2"/>
        <v>300021.59999999776</v>
      </c>
      <c r="I15" s="44"/>
    </row>
    <row r="16" spans="1:9" x14ac:dyDescent="0.3">
      <c r="A16" s="40"/>
      <c r="B16" s="45" t="s">
        <v>16</v>
      </c>
      <c r="C16" s="45"/>
      <c r="D16" s="46">
        <v>39761914</v>
      </c>
      <c r="E16" s="47">
        <v>92339361.670000002</v>
      </c>
      <c r="F16" s="46">
        <v>88613122.019999996</v>
      </c>
      <c r="G16" s="48">
        <v>43488153.650000006</v>
      </c>
      <c r="H16" s="49">
        <f t="shared" si="2"/>
        <v>3726239.650000006</v>
      </c>
      <c r="I16" s="44"/>
    </row>
    <row r="17" spans="1:9" x14ac:dyDescent="0.3">
      <c r="A17" s="40"/>
      <c r="B17" s="45" t="s">
        <v>17</v>
      </c>
      <c r="C17" s="45"/>
      <c r="D17" s="46">
        <v>-25885462</v>
      </c>
      <c r="E17" s="47">
        <v>44492447.18</v>
      </c>
      <c r="F17" s="46">
        <v>39271192.670000002</v>
      </c>
      <c r="G17" s="48">
        <v>-20664207.490000002</v>
      </c>
      <c r="H17" s="49">
        <f t="shared" si="2"/>
        <v>5221254.5099999979</v>
      </c>
      <c r="I17" s="44"/>
    </row>
    <row r="18" spans="1:9" x14ac:dyDescent="0.3">
      <c r="A18" s="40"/>
      <c r="B18" s="45" t="s">
        <v>18</v>
      </c>
      <c r="C18" s="45"/>
      <c r="D18" s="46">
        <v>0</v>
      </c>
      <c r="E18" s="47">
        <v>0</v>
      </c>
      <c r="F18" s="46">
        <v>0</v>
      </c>
      <c r="G18" s="48">
        <v>0</v>
      </c>
      <c r="H18" s="49">
        <f t="shared" si="2"/>
        <v>0</v>
      </c>
      <c r="I18" s="44"/>
    </row>
    <row r="19" spans="1:9" x14ac:dyDescent="0.3">
      <c r="A19" s="40"/>
      <c r="B19" s="50"/>
      <c r="C19" s="50"/>
      <c r="D19" s="51"/>
      <c r="E19" s="52"/>
      <c r="F19" s="51"/>
      <c r="G19" s="51"/>
      <c r="H19" s="52"/>
      <c r="I19" s="44"/>
    </row>
    <row r="20" spans="1:9" x14ac:dyDescent="0.3">
      <c r="A20" s="35"/>
      <c r="B20" s="36" t="s">
        <v>19</v>
      </c>
      <c r="C20" s="36"/>
      <c r="D20" s="37">
        <f>SUM(D22:D30)</f>
        <v>3445059359</v>
      </c>
      <c r="E20" s="38">
        <f t="shared" ref="E20:H20" si="3">SUM(E22:E30)</f>
        <v>5714575008.6500006</v>
      </c>
      <c r="F20" s="37">
        <f t="shared" si="3"/>
        <v>5831965961.8299999</v>
      </c>
      <c r="G20" s="37">
        <f t="shared" si="3"/>
        <v>3327668405.8199997</v>
      </c>
      <c r="H20" s="38">
        <f t="shared" si="3"/>
        <v>-117390953.17999944</v>
      </c>
      <c r="I20" s="39"/>
    </row>
    <row r="21" spans="1:9" x14ac:dyDescent="0.3">
      <c r="A21" s="40"/>
      <c r="B21" s="41"/>
      <c r="C21" s="50"/>
      <c r="D21" s="42"/>
      <c r="E21" s="43"/>
      <c r="F21" s="42"/>
      <c r="G21" s="42"/>
      <c r="H21" s="43"/>
      <c r="I21" s="44"/>
    </row>
    <row r="22" spans="1:9" x14ac:dyDescent="0.3">
      <c r="A22" s="40"/>
      <c r="B22" s="45" t="s">
        <v>20</v>
      </c>
      <c r="C22" s="45"/>
      <c r="D22" s="46">
        <v>852857406</v>
      </c>
      <c r="E22" s="47">
        <v>186498037.86000001</v>
      </c>
      <c r="F22" s="46">
        <v>455747918.11000001</v>
      </c>
      <c r="G22" s="48">
        <v>583607525.75</v>
      </c>
      <c r="H22" s="49">
        <f t="shared" ref="H22:H30" si="4">G22-D22</f>
        <v>-269249880.25</v>
      </c>
      <c r="I22" s="44"/>
    </row>
    <row r="23" spans="1:9" x14ac:dyDescent="0.3">
      <c r="A23" s="40"/>
      <c r="B23" s="45" t="s">
        <v>21</v>
      </c>
      <c r="C23" s="45"/>
      <c r="D23" s="46">
        <v>881913</v>
      </c>
      <c r="E23" s="47">
        <v>0</v>
      </c>
      <c r="F23" s="46">
        <v>0</v>
      </c>
      <c r="G23" s="48">
        <v>881913</v>
      </c>
      <c r="H23" s="49">
        <f t="shared" si="4"/>
        <v>0</v>
      </c>
      <c r="I23" s="44"/>
    </row>
    <row r="24" spans="1:9" x14ac:dyDescent="0.3">
      <c r="A24" s="40"/>
      <c r="B24" s="45" t="s">
        <v>22</v>
      </c>
      <c r="C24" s="45"/>
      <c r="D24" s="46">
        <v>4584547314</v>
      </c>
      <c r="E24" s="47">
        <v>807676814.56000042</v>
      </c>
      <c r="F24" s="46">
        <v>612718580.84000003</v>
      </c>
      <c r="G24" s="48">
        <v>4779505547.7200003</v>
      </c>
      <c r="H24" s="49">
        <f t="shared" si="4"/>
        <v>194958233.72000027</v>
      </c>
      <c r="I24" s="44"/>
    </row>
    <row r="25" spans="1:9" x14ac:dyDescent="0.3">
      <c r="A25" s="40"/>
      <c r="B25" s="45" t="s">
        <v>23</v>
      </c>
      <c r="C25" s="45"/>
      <c r="D25" s="46">
        <v>2066748347</v>
      </c>
      <c r="E25" s="47">
        <v>583182562.88999987</v>
      </c>
      <c r="F25" s="46">
        <v>430234332.37</v>
      </c>
      <c r="G25" s="48">
        <v>2219696577.52</v>
      </c>
      <c r="H25" s="49">
        <f t="shared" si="4"/>
        <v>152948230.51999998</v>
      </c>
      <c r="I25" s="44"/>
    </row>
    <row r="26" spans="1:9" x14ac:dyDescent="0.3">
      <c r="A26" s="40"/>
      <c r="B26" s="45" t="s">
        <v>24</v>
      </c>
      <c r="C26" s="45"/>
      <c r="D26" s="46">
        <v>16952564</v>
      </c>
      <c r="E26" s="47">
        <v>2428526.0799999982</v>
      </c>
      <c r="F26" s="46">
        <v>4521.68</v>
      </c>
      <c r="G26" s="48">
        <v>19376568.399999999</v>
      </c>
      <c r="H26" s="49">
        <f t="shared" si="4"/>
        <v>2424004.3999999985</v>
      </c>
      <c r="I26" s="44"/>
    </row>
    <row r="27" spans="1:9" x14ac:dyDescent="0.3">
      <c r="A27" s="40"/>
      <c r="B27" s="45" t="s">
        <v>25</v>
      </c>
      <c r="C27" s="45"/>
      <c r="D27" s="46">
        <v>-4084533253</v>
      </c>
      <c r="E27" s="47">
        <v>4134789067.2600002</v>
      </c>
      <c r="F27" s="46">
        <v>4333260608.8299999</v>
      </c>
      <c r="G27" s="48">
        <v>-4283004794.5699997</v>
      </c>
      <c r="H27" s="49">
        <f t="shared" si="4"/>
        <v>-198471541.56999969</v>
      </c>
      <c r="I27" s="44"/>
    </row>
    <row r="28" spans="1:9" x14ac:dyDescent="0.3">
      <c r="A28" s="40"/>
      <c r="B28" s="45" t="s">
        <v>26</v>
      </c>
      <c r="C28" s="45"/>
      <c r="D28" s="46">
        <v>0</v>
      </c>
      <c r="E28" s="47">
        <v>0</v>
      </c>
      <c r="F28" s="46">
        <v>0</v>
      </c>
      <c r="G28" s="48">
        <v>0</v>
      </c>
      <c r="H28" s="49">
        <f t="shared" si="4"/>
        <v>0</v>
      </c>
      <c r="I28" s="44"/>
    </row>
    <row r="29" spans="1:9" x14ac:dyDescent="0.3">
      <c r="A29" s="40"/>
      <c r="B29" s="45" t="s">
        <v>27</v>
      </c>
      <c r="C29" s="45"/>
      <c r="D29" s="46">
        <v>0</v>
      </c>
      <c r="E29" s="47">
        <v>0</v>
      </c>
      <c r="F29" s="46">
        <v>0</v>
      </c>
      <c r="G29" s="48">
        <v>0</v>
      </c>
      <c r="H29" s="49">
        <f t="shared" si="4"/>
        <v>0</v>
      </c>
      <c r="I29" s="44"/>
    </row>
    <row r="30" spans="1:9" x14ac:dyDescent="0.3">
      <c r="A30" s="40"/>
      <c r="B30" s="45" t="s">
        <v>28</v>
      </c>
      <c r="C30" s="45"/>
      <c r="D30" s="46">
        <v>7605068</v>
      </c>
      <c r="E30" s="47">
        <v>0</v>
      </c>
      <c r="F30" s="46">
        <v>0</v>
      </c>
      <c r="G30" s="48">
        <v>7605068</v>
      </c>
      <c r="H30" s="49">
        <f t="shared" si="4"/>
        <v>0</v>
      </c>
      <c r="I30" s="44"/>
    </row>
    <row r="31" spans="1:9" ht="15" thickBot="1" x14ac:dyDescent="0.35">
      <c r="A31" s="53"/>
      <c r="B31" s="54"/>
      <c r="C31" s="54"/>
      <c r="D31" s="55"/>
      <c r="E31" s="54"/>
      <c r="F31" s="55"/>
      <c r="G31" s="55"/>
      <c r="H31" s="54"/>
      <c r="I31" s="56"/>
    </row>
    <row r="32" spans="1:9" x14ac:dyDescent="0.3">
      <c r="A32" s="57"/>
      <c r="B32" s="58"/>
      <c r="C32" s="59"/>
      <c r="E32" s="57"/>
      <c r="F32" s="57"/>
      <c r="G32" s="57"/>
      <c r="H32" s="57"/>
      <c r="I32" s="57"/>
    </row>
    <row r="33" spans="1:9" x14ac:dyDescent="0.3">
      <c r="A33" s="60" t="s">
        <v>29</v>
      </c>
      <c r="B33" s="60"/>
      <c r="C33" s="60"/>
      <c r="D33" s="60"/>
      <c r="E33" s="60"/>
      <c r="F33" s="60"/>
      <c r="G33" s="60"/>
      <c r="H33" s="60"/>
      <c r="I33" s="60"/>
    </row>
    <row r="34" spans="1:9" x14ac:dyDescent="0.3">
      <c r="C34" s="61"/>
      <c r="D34" s="61"/>
      <c r="E34" s="61"/>
      <c r="F34" s="61"/>
    </row>
    <row r="35" spans="1:9" x14ac:dyDescent="0.3">
      <c r="C35" s="61"/>
      <c r="D35" s="61"/>
      <c r="E35" s="61"/>
      <c r="F35" s="61"/>
    </row>
    <row r="36" spans="1:9" x14ac:dyDescent="0.3">
      <c r="C36" s="61"/>
      <c r="D36" s="61"/>
      <c r="E36" s="61"/>
      <c r="F36" s="61"/>
    </row>
    <row r="37" spans="1:9" x14ac:dyDescent="0.3">
      <c r="C37" s="61"/>
      <c r="D37" s="61"/>
      <c r="E37" s="61"/>
      <c r="F37" s="61"/>
    </row>
    <row r="38" spans="1:9" x14ac:dyDescent="0.3">
      <c r="C38" s="61"/>
      <c r="D38" s="61"/>
      <c r="E38" s="61"/>
      <c r="F38" s="61"/>
    </row>
    <row r="39" spans="1:9" x14ac:dyDescent="0.3">
      <c r="C39" s="61"/>
      <c r="D39" s="61"/>
      <c r="E39" s="61"/>
      <c r="F39" s="61"/>
    </row>
  </sheetData>
  <mergeCells count="25">
    <mergeCell ref="A33:I33"/>
    <mergeCell ref="B25:C25"/>
    <mergeCell ref="B26:C26"/>
    <mergeCell ref="B27:C27"/>
    <mergeCell ref="B28:C28"/>
    <mergeCell ref="B29:C29"/>
    <mergeCell ref="B30:C30"/>
    <mergeCell ref="B17:C17"/>
    <mergeCell ref="B18:C18"/>
    <mergeCell ref="B20:C20"/>
    <mergeCell ref="B22:C22"/>
    <mergeCell ref="B23:C23"/>
    <mergeCell ref="B24:C24"/>
    <mergeCell ref="B10:C10"/>
    <mergeCell ref="B12:C12"/>
    <mergeCell ref="B13:C13"/>
    <mergeCell ref="B14:C14"/>
    <mergeCell ref="B15:C15"/>
    <mergeCell ref="B16:C16"/>
    <mergeCell ref="A1:I1"/>
    <mergeCell ref="A2:I2"/>
    <mergeCell ref="A3:I3"/>
    <mergeCell ref="A4:I4"/>
    <mergeCell ref="B5:C6"/>
    <mergeCell ref="B8:C8"/>
  </mergeCells>
  <printOptions horizontalCentered="1"/>
  <pageMargins left="0.26" right="0.33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dcterms:created xsi:type="dcterms:W3CDTF">2019-03-01T01:51:19Z</dcterms:created>
  <dcterms:modified xsi:type="dcterms:W3CDTF">2019-03-01T01:51:41Z</dcterms:modified>
</cp:coreProperties>
</file>